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02.07.2012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<sst xmlns="http://schemas.openxmlformats.org/spreadsheetml/2006/main" count="95" uniqueCount="94">
  <si>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№ п/п</t>
  </si>
  <si>
    <t>перечень специальностей</t>
  </si>
  <si>
    <t>общая численность выпускников</t>
  </si>
  <si>
    <t>из них по специальности</t>
  </si>
  <si>
    <t>в вузе</t>
  </si>
  <si>
    <t>в магистратуре</t>
  </si>
  <si>
    <t>в ординатуре</t>
  </si>
  <si>
    <t>в интернатуре</t>
  </si>
  <si>
    <t>декретный отпуск</t>
  </si>
  <si>
    <t>имеют риск быть нетрудоустроенными</t>
  </si>
  <si>
    <t xml:space="preserve">(наименование образовательного учреждения) </t>
  </si>
  <si>
    <t>ИТОГО по ОУ</t>
  </si>
  <si>
    <t>выезжают за пределы округа</t>
  </si>
  <si>
    <t>020000 Естественные науки</t>
  </si>
  <si>
    <t>030000 Гуманитарные науки</t>
  </si>
  <si>
    <t>Документоведение и документационное обеспечение управления</t>
  </si>
  <si>
    <t>Документовед</t>
  </si>
  <si>
    <t>Связи с общественностью</t>
  </si>
  <si>
    <t>Специалист по связям с общественностью</t>
  </si>
  <si>
    <t>040000 Социальные науки</t>
  </si>
  <si>
    <t>Социальная работа</t>
  </si>
  <si>
    <t>Специалист по социальной работе</t>
  </si>
  <si>
    <t>050000 Образование и педагогика</t>
  </si>
  <si>
    <t>Иностранный язык</t>
  </si>
  <si>
    <t>Музыкальное образование</t>
  </si>
  <si>
    <t>Учитель музыки</t>
  </si>
  <si>
    <t>Русский язык и литература</t>
  </si>
  <si>
    <t>Учитель русского языка и литературы</t>
  </si>
  <si>
    <t>Физическая культура</t>
  </si>
  <si>
    <t>Бакалавр социально-экономического образования</t>
  </si>
  <si>
    <t>070000 Культура и искусство</t>
  </si>
  <si>
    <t>Декоративно-прикладное искусство</t>
  </si>
  <si>
    <t>Художник декоративно-прикладного искусства</t>
  </si>
  <si>
    <t>100000 Сфера обслуживания</t>
  </si>
  <si>
    <t>Социально-культурный сервис и туризм</t>
  </si>
  <si>
    <t>Специалист по сервису и туризму</t>
  </si>
  <si>
    <t>230000 Информатика и вычислительная техника</t>
  </si>
  <si>
    <t>Инженер</t>
  </si>
  <si>
    <t>в аспирантуре</t>
  </si>
  <si>
    <t>Руководитель образовательного учреждения Горлов С.И.</t>
  </si>
  <si>
    <t>Форма 2</t>
  </si>
  <si>
    <t>продолжат обучение</t>
  </si>
  <si>
    <t>фактически трудоустроены</t>
  </si>
  <si>
    <t>будут трудоустроены</t>
  </si>
  <si>
    <t>Экология</t>
  </si>
  <si>
    <t>Эколог</t>
  </si>
  <si>
    <t>ожидают призыва в ряды РА</t>
  </si>
  <si>
    <t>Бакалавр филологического образования</t>
  </si>
  <si>
    <t>Педагогика</t>
  </si>
  <si>
    <t>Магистр педагогики</t>
  </si>
  <si>
    <t>Педагог по физической культуре</t>
  </si>
  <si>
    <t>Информационные системы и технологии</t>
  </si>
  <si>
    <t>Социально-экономическое образование</t>
  </si>
  <si>
    <t>Приложение 2 к приказу ДОиМП ХМАО-Югры от 15.06.2011 г. №472</t>
  </si>
  <si>
    <t>Код по УГС</t>
  </si>
  <si>
    <t>перечень профилей/специализаций</t>
  </si>
  <si>
    <t xml:space="preserve">причины  нетрудоустройства </t>
  </si>
  <si>
    <t>перечень мероприятий по содействию в трудоустройстве</t>
  </si>
  <si>
    <t>020801.65</t>
  </si>
  <si>
    <t>Экологическая безопасность</t>
  </si>
  <si>
    <t>Биоразнообразие и охрана природы</t>
  </si>
  <si>
    <t>квалификация/степень</t>
  </si>
  <si>
    <t>030602.65</t>
  </si>
  <si>
    <t>032001.65</t>
  </si>
  <si>
    <t>040101.65</t>
  </si>
  <si>
    <t>Медико-социальная работа с населением</t>
  </si>
  <si>
    <t>050300.62</t>
  </si>
  <si>
    <t xml:space="preserve">Филологическое образование </t>
  </si>
  <si>
    <t>050301.65</t>
  </si>
  <si>
    <t>050303.65</t>
  </si>
  <si>
    <t>Учитель английского языка</t>
  </si>
  <si>
    <t>050400.62</t>
  </si>
  <si>
    <t>История</t>
  </si>
  <si>
    <t>Юриспруденция</t>
  </si>
  <si>
    <t>050601.65</t>
  </si>
  <si>
    <t>050700.68</t>
  </si>
  <si>
    <t>Педагогика и психология воспитания</t>
  </si>
  <si>
    <t>Дошкольное образование</t>
  </si>
  <si>
    <t>050720.65</t>
  </si>
  <si>
    <t>070801.65</t>
  </si>
  <si>
    <t>Художественное ткачество</t>
  </si>
  <si>
    <t>Художественный металл</t>
  </si>
  <si>
    <t>Художественное дерево</t>
  </si>
  <si>
    <t>100103.65</t>
  </si>
  <si>
    <t>Социокультурный сервис</t>
  </si>
  <si>
    <t>230201.65</t>
  </si>
  <si>
    <t>Теория и практика перевода</t>
  </si>
  <si>
    <t>%</t>
  </si>
  <si>
    <t>проводится индивидаульная работа с каждым обратившимся</t>
  </si>
  <si>
    <t>количество по специализациям</t>
  </si>
  <si>
    <t>Связи с общ-ю в коммерческих структурах</t>
  </si>
  <si>
    <t>Информацию предоставил:</t>
  </si>
  <si>
    <t xml:space="preserve">Лаврентьева Ольга Александровна (специалист отдела профориентации и содействия трудоустройству выпускников), 8(3466)46-88-85, e-mail: kariera@nggu.ru </t>
  </si>
  <si>
    <t>Информация о трудоустройстве выпускников 2011 года с высшим профессиональным образованием Нижневартовского государственного гуманитарного университета (по состоянию на 02.07.2012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</si>
</sst>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0" fontId="41" fillId="0" borderId="10" xfId="0" applyNumberFormat="1" applyFont="1" applyBorder="1" applyAlignment="1">
      <alignment vertical="center" wrapText="1"/>
    </xf>
    <xf numFmtId="10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70" zoomScaleNormal="70" zoomScaleSheetLayoutView="20" zoomScalePageLayoutView="30" workbookViewId="0" topLeftCell="A25">
      <selection activeCell="C26" sqref="C26"/>
    </sheetView>
  </sheetViews>
  <sheetFormatPr defaultColWidth="9.00390625" defaultRowHeight="12.75"/>
  <cols>
    <col min="1" max="1" width="5.25390625" style="1" customWidth="1"/>
    <col min="2" max="2" width="11.875" style="1" customWidth="1"/>
    <col min="3" max="3" width="30.25390625" style="1" customWidth="1"/>
    <col min="4" max="4" width="17.375" style="1" customWidth="1"/>
    <col min="5" max="5" width="9.625" style="1" customWidth="1"/>
    <col min="6" max="6" width="11.00390625" style="1" customWidth="1"/>
    <col min="7" max="9" width="12.375" style="1" bestFit="1" customWidth="1"/>
    <col min="10" max="10" width="10.375" style="1" bestFit="1" customWidth="1"/>
    <col min="11" max="13" width="10.125" style="1" bestFit="1" customWidth="1"/>
    <col min="14" max="14" width="5.375" style="1" customWidth="1"/>
    <col min="15" max="15" width="6.875" style="1" customWidth="1"/>
    <col min="16" max="18" width="10.375" style="1" bestFit="1" customWidth="1"/>
    <col min="19" max="19" width="11.875" style="1" customWidth="1"/>
    <col min="20" max="20" width="6.00390625" style="1" customWidth="1"/>
    <col min="21" max="16384" width="9.125" style="1" customWidth="1"/>
  </cols>
  <sheetData>
    <row r="1" spans="11:20" ht="45" customHeight="1">
      <c r="K1" s="29" t="s">
        <v>40</v>
      </c>
      <c r="L1" s="29"/>
      <c r="M1" s="29"/>
      <c r="P1" s="29" t="s">
        <v>53</v>
      </c>
      <c r="Q1" s="29"/>
      <c r="R1" s="29"/>
      <c r="S1" s="29"/>
      <c r="T1" s="29"/>
    </row>
    <row r="2" spans="3:20" ht="27" customHeight="1">
      <c r="C2" s="29" t="s">
        <v>93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5"/>
    </row>
    <row r="3" spans="10:17" ht="12.75">
      <c r="J3" s="30" t="s">
        <v>10</v>
      </c>
      <c r="K3" s="30"/>
      <c r="L3" s="30"/>
      <c r="M3" s="30"/>
      <c r="N3" s="30"/>
      <c r="O3" s="30"/>
      <c r="P3" s="30"/>
      <c r="Q3" s="30"/>
    </row>
    <row r="4" spans="1:20" ht="53.25" customHeight="1">
      <c r="A4" s="27" t="s">
        <v>0</v>
      </c>
      <c r="B4" s="27" t="s">
        <v>54</v>
      </c>
      <c r="C4" s="6" t="s">
        <v>1</v>
      </c>
      <c r="D4" s="27" t="s">
        <v>55</v>
      </c>
      <c r="E4" s="27" t="s">
        <v>89</v>
      </c>
      <c r="F4" s="27" t="s">
        <v>2</v>
      </c>
      <c r="G4" s="27" t="s">
        <v>42</v>
      </c>
      <c r="H4" s="27" t="s">
        <v>3</v>
      </c>
      <c r="I4" s="27" t="s">
        <v>43</v>
      </c>
      <c r="J4" s="27" t="s">
        <v>46</v>
      </c>
      <c r="K4" s="31" t="s">
        <v>41</v>
      </c>
      <c r="L4" s="31"/>
      <c r="M4" s="31"/>
      <c r="N4" s="31"/>
      <c r="O4" s="31"/>
      <c r="P4" s="27" t="s">
        <v>8</v>
      </c>
      <c r="Q4" s="27" t="s">
        <v>12</v>
      </c>
      <c r="R4" s="27" t="s">
        <v>9</v>
      </c>
      <c r="S4" s="27" t="s">
        <v>56</v>
      </c>
      <c r="T4" s="27" t="s">
        <v>57</v>
      </c>
    </row>
    <row r="5" spans="1:20" ht="78.75" customHeight="1">
      <c r="A5" s="28"/>
      <c r="B5" s="28"/>
      <c r="C5" s="7" t="s">
        <v>61</v>
      </c>
      <c r="D5" s="28"/>
      <c r="E5" s="28"/>
      <c r="F5" s="28"/>
      <c r="G5" s="28"/>
      <c r="H5" s="28"/>
      <c r="I5" s="28"/>
      <c r="J5" s="28"/>
      <c r="K5" s="3" t="s">
        <v>4</v>
      </c>
      <c r="L5" s="3" t="s">
        <v>38</v>
      </c>
      <c r="M5" s="3" t="s">
        <v>5</v>
      </c>
      <c r="N5" s="3" t="s">
        <v>6</v>
      </c>
      <c r="O5" s="3" t="s">
        <v>7</v>
      </c>
      <c r="P5" s="28"/>
      <c r="Q5" s="28"/>
      <c r="R5" s="28"/>
      <c r="S5" s="28"/>
      <c r="T5" s="28"/>
    </row>
    <row r="6" spans="1:20" ht="0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</row>
    <row r="7" spans="1:20" s="10" customFormat="1" ht="18.75" customHeight="1">
      <c r="A7" s="40" t="s">
        <v>13</v>
      </c>
      <c r="B7" s="41"/>
      <c r="C7" s="41"/>
      <c r="D7" s="42"/>
      <c r="E7" s="8"/>
      <c r="F7" s="8">
        <f>F8</f>
        <v>22</v>
      </c>
      <c r="G7" s="8">
        <f>G8+G9</f>
        <v>21</v>
      </c>
      <c r="H7" s="8">
        <f>H8+H9</f>
        <v>14</v>
      </c>
      <c r="I7" s="8">
        <f>I8+I9</f>
        <v>0</v>
      </c>
      <c r="J7" s="8">
        <f>J8+J9</f>
        <v>0</v>
      </c>
      <c r="K7" s="8">
        <f>K8+K9</f>
        <v>0</v>
      </c>
      <c r="L7" s="8">
        <f aca="true" t="shared" si="0" ref="L7:R7">L8+L9</f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1</v>
      </c>
      <c r="Q7" s="8">
        <f t="shared" si="0"/>
        <v>0</v>
      </c>
      <c r="R7" s="8">
        <f t="shared" si="0"/>
        <v>0</v>
      </c>
      <c r="S7" s="9"/>
      <c r="T7" s="43" t="s">
        <v>88</v>
      </c>
    </row>
    <row r="8" spans="1:20" s="10" customFormat="1" ht="35.25" customHeight="1">
      <c r="A8" s="23">
        <v>1</v>
      </c>
      <c r="B8" s="23" t="s">
        <v>58</v>
      </c>
      <c r="C8" s="11" t="s">
        <v>44</v>
      </c>
      <c r="D8" s="12" t="s">
        <v>59</v>
      </c>
      <c r="E8" s="13">
        <f>G8+I8+J8+K8+L8+M8+N8+O8+P8+Q8+R8</f>
        <v>13</v>
      </c>
      <c r="F8" s="23">
        <f>E8+E9</f>
        <v>22</v>
      </c>
      <c r="G8" s="13">
        <v>12</v>
      </c>
      <c r="H8" s="13">
        <v>8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1</v>
      </c>
      <c r="Q8" s="13">
        <v>0</v>
      </c>
      <c r="R8" s="13">
        <v>0</v>
      </c>
      <c r="S8" s="13"/>
      <c r="T8" s="44"/>
    </row>
    <row r="9" spans="1:20" s="10" customFormat="1" ht="47.25" customHeight="1">
      <c r="A9" s="24"/>
      <c r="B9" s="24"/>
      <c r="C9" s="11" t="s">
        <v>45</v>
      </c>
      <c r="D9" s="12" t="s">
        <v>60</v>
      </c>
      <c r="E9" s="22">
        <f>G9+I9+J9+K9+L9+M9+N9+O9+P9+Q9+R9</f>
        <v>9</v>
      </c>
      <c r="F9" s="24"/>
      <c r="G9" s="13">
        <v>9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4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/>
      <c r="T9" s="44"/>
    </row>
    <row r="10" spans="1:20" s="10" customFormat="1" ht="15.75">
      <c r="A10" s="40" t="s">
        <v>14</v>
      </c>
      <c r="B10" s="41"/>
      <c r="C10" s="41"/>
      <c r="D10" s="42"/>
      <c r="E10" s="8"/>
      <c r="F10" s="8">
        <f>G10+I10+J10+K10+L10+M10+N10+O10+P10+Q10+R10</f>
        <v>73</v>
      </c>
      <c r="G10" s="8">
        <f aca="true" t="shared" si="1" ref="G10:R10">SUM(G13,G11)</f>
        <v>62</v>
      </c>
      <c r="H10" s="8">
        <f t="shared" si="1"/>
        <v>47</v>
      </c>
      <c r="I10" s="8">
        <f t="shared" si="1"/>
        <v>1</v>
      </c>
      <c r="J10" s="8">
        <f t="shared" si="1"/>
        <v>0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f t="shared" si="1"/>
        <v>0</v>
      </c>
      <c r="O10" s="8">
        <f t="shared" si="1"/>
        <v>0</v>
      </c>
      <c r="P10" s="8">
        <f t="shared" si="1"/>
        <v>4</v>
      </c>
      <c r="Q10" s="8">
        <f t="shared" si="1"/>
        <v>6</v>
      </c>
      <c r="R10" s="8">
        <f t="shared" si="1"/>
        <v>0</v>
      </c>
      <c r="S10" s="8"/>
      <c r="T10" s="44"/>
    </row>
    <row r="11" spans="1:20" s="10" customFormat="1" ht="18" customHeight="1">
      <c r="A11" s="23">
        <v>2</v>
      </c>
      <c r="B11" s="23" t="s">
        <v>62</v>
      </c>
      <c r="C11" s="11" t="s">
        <v>17</v>
      </c>
      <c r="D11" s="32" t="s">
        <v>90</v>
      </c>
      <c r="E11" s="23">
        <v>40</v>
      </c>
      <c r="F11" s="23">
        <f>G11+I11+J11+K11+L11+M11+N11+O11+P11+Q11+R11</f>
        <v>40</v>
      </c>
      <c r="G11" s="23">
        <v>33</v>
      </c>
      <c r="H11" s="23">
        <v>23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2</v>
      </c>
      <c r="Q11" s="23">
        <v>4</v>
      </c>
      <c r="R11" s="23">
        <v>0</v>
      </c>
      <c r="S11" s="23"/>
      <c r="T11" s="44"/>
    </row>
    <row r="12" spans="1:20" s="10" customFormat="1" ht="46.5" customHeight="1">
      <c r="A12" s="24"/>
      <c r="B12" s="24"/>
      <c r="C12" s="11" t="s">
        <v>18</v>
      </c>
      <c r="D12" s="3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44"/>
    </row>
    <row r="13" spans="1:20" s="10" customFormat="1" ht="48" customHeight="1">
      <c r="A13" s="23">
        <v>3</v>
      </c>
      <c r="B13" s="23" t="s">
        <v>63</v>
      </c>
      <c r="C13" s="11" t="s">
        <v>15</v>
      </c>
      <c r="D13" s="23"/>
      <c r="E13" s="23">
        <v>33</v>
      </c>
      <c r="F13" s="23">
        <f>G13+I13+J13+K13+L13+M13+N13+O13+P13+Q13+R13</f>
        <v>33</v>
      </c>
      <c r="G13" s="23">
        <v>29</v>
      </c>
      <c r="H13" s="23">
        <v>24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2</v>
      </c>
      <c r="Q13" s="23">
        <v>2</v>
      </c>
      <c r="R13" s="23">
        <v>0</v>
      </c>
      <c r="S13" s="23"/>
      <c r="T13" s="44"/>
    </row>
    <row r="14" spans="1:20" s="10" customFormat="1" ht="15.75" customHeight="1">
      <c r="A14" s="24"/>
      <c r="B14" s="24"/>
      <c r="C14" s="11" t="s">
        <v>16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44"/>
    </row>
    <row r="15" spans="1:20" s="10" customFormat="1" ht="15.75">
      <c r="A15" s="40" t="s">
        <v>19</v>
      </c>
      <c r="B15" s="41"/>
      <c r="C15" s="41"/>
      <c r="D15" s="42"/>
      <c r="E15" s="15"/>
      <c r="F15" s="15">
        <f>G15+I15+J15+K15+L15+M15+N15+O15+P15+Q15+R15</f>
        <v>26</v>
      </c>
      <c r="G15" s="15">
        <f aca="true" t="shared" si="2" ref="G15:R15">G16</f>
        <v>21</v>
      </c>
      <c r="H15" s="15">
        <f t="shared" si="2"/>
        <v>6</v>
      </c>
      <c r="I15" s="15">
        <f t="shared" si="2"/>
        <v>1</v>
      </c>
      <c r="J15" s="15">
        <f t="shared" si="2"/>
        <v>1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5">
        <f t="shared" si="2"/>
        <v>0</v>
      </c>
      <c r="P15" s="15">
        <f t="shared" si="2"/>
        <v>3</v>
      </c>
      <c r="Q15" s="15">
        <f t="shared" si="2"/>
        <v>0</v>
      </c>
      <c r="R15" s="15">
        <f t="shared" si="2"/>
        <v>0</v>
      </c>
      <c r="S15" s="15"/>
      <c r="T15" s="44"/>
    </row>
    <row r="16" spans="1:20" s="10" customFormat="1" ht="18.75" customHeight="1">
      <c r="A16" s="23">
        <v>4</v>
      </c>
      <c r="B16" s="23" t="s">
        <v>64</v>
      </c>
      <c r="C16" s="11" t="s">
        <v>20</v>
      </c>
      <c r="D16" s="32" t="s">
        <v>65</v>
      </c>
      <c r="E16" s="23">
        <v>26</v>
      </c>
      <c r="F16" s="23">
        <f>G16+I16+J16+K16+L16+M16+N16+O16+P16+Q16+R16</f>
        <v>26</v>
      </c>
      <c r="G16" s="23">
        <v>21</v>
      </c>
      <c r="H16" s="23">
        <v>6</v>
      </c>
      <c r="I16" s="23">
        <v>1</v>
      </c>
      <c r="J16" s="23">
        <v>1</v>
      </c>
      <c r="K16" s="23">
        <v>0</v>
      </c>
      <c r="L16" s="23">
        <v>0</v>
      </c>
      <c r="M16" s="35">
        <v>0</v>
      </c>
      <c r="N16" s="23">
        <v>0</v>
      </c>
      <c r="O16" s="23">
        <v>0</v>
      </c>
      <c r="P16" s="23">
        <v>3</v>
      </c>
      <c r="Q16" s="23">
        <v>0</v>
      </c>
      <c r="R16" s="23">
        <v>0</v>
      </c>
      <c r="S16" s="23"/>
      <c r="T16" s="44"/>
    </row>
    <row r="17" spans="1:20" s="10" customFormat="1" ht="47.25" customHeight="1">
      <c r="A17" s="24"/>
      <c r="B17" s="24"/>
      <c r="C17" s="11" t="s">
        <v>21</v>
      </c>
      <c r="D17" s="33"/>
      <c r="E17" s="24"/>
      <c r="F17" s="24"/>
      <c r="G17" s="24"/>
      <c r="H17" s="24"/>
      <c r="I17" s="24"/>
      <c r="J17" s="24"/>
      <c r="K17" s="24"/>
      <c r="L17" s="24"/>
      <c r="M17" s="36"/>
      <c r="N17" s="24"/>
      <c r="O17" s="24"/>
      <c r="P17" s="24"/>
      <c r="Q17" s="24"/>
      <c r="R17" s="24"/>
      <c r="S17" s="24"/>
      <c r="T17" s="44"/>
    </row>
    <row r="18" spans="1:20" s="10" customFormat="1" ht="26.25" customHeight="1">
      <c r="A18" s="40" t="s">
        <v>22</v>
      </c>
      <c r="B18" s="41"/>
      <c r="C18" s="41"/>
      <c r="D18" s="42"/>
      <c r="E18" s="15"/>
      <c r="F18" s="15">
        <f>G18+I18+J18+K18+L18+M18+N18+O18+P18+Q18+R18</f>
        <v>129</v>
      </c>
      <c r="G18" s="15">
        <f aca="true" t="shared" si="3" ref="G18:R18">G19+G21+G23+G25+G26+G27+G29+G30+G31</f>
        <v>95</v>
      </c>
      <c r="H18" s="15">
        <f t="shared" si="3"/>
        <v>69</v>
      </c>
      <c r="I18" s="15">
        <f t="shared" si="3"/>
        <v>9</v>
      </c>
      <c r="J18" s="15">
        <f t="shared" si="3"/>
        <v>5</v>
      </c>
      <c r="K18" s="15">
        <f t="shared" si="3"/>
        <v>1</v>
      </c>
      <c r="L18" s="15">
        <f t="shared" si="3"/>
        <v>0</v>
      </c>
      <c r="M18" s="15">
        <f t="shared" si="3"/>
        <v>7</v>
      </c>
      <c r="N18" s="15">
        <f t="shared" si="3"/>
        <v>0</v>
      </c>
      <c r="O18" s="15">
        <f t="shared" si="3"/>
        <v>0</v>
      </c>
      <c r="P18" s="15">
        <f t="shared" si="3"/>
        <v>4</v>
      </c>
      <c r="Q18" s="15">
        <f t="shared" si="3"/>
        <v>8</v>
      </c>
      <c r="R18" s="15">
        <f t="shared" si="3"/>
        <v>0</v>
      </c>
      <c r="S18" s="15"/>
      <c r="T18" s="44"/>
    </row>
    <row r="19" spans="1:20" s="10" customFormat="1" ht="18.75" customHeight="1">
      <c r="A19" s="23">
        <v>5</v>
      </c>
      <c r="B19" s="23" t="s">
        <v>66</v>
      </c>
      <c r="C19" s="11" t="s">
        <v>67</v>
      </c>
      <c r="D19" s="32" t="s">
        <v>26</v>
      </c>
      <c r="E19" s="23">
        <v>17</v>
      </c>
      <c r="F19" s="23">
        <f>G19+I19+J19+K19+L19+M19+N19+O19+P19+Q19+R19</f>
        <v>17</v>
      </c>
      <c r="G19" s="23">
        <v>12</v>
      </c>
      <c r="H19" s="23">
        <v>6</v>
      </c>
      <c r="I19" s="23">
        <v>1</v>
      </c>
      <c r="J19" s="23">
        <v>0</v>
      </c>
      <c r="K19" s="23">
        <v>0</v>
      </c>
      <c r="L19" s="23">
        <v>0</v>
      </c>
      <c r="M19" s="35">
        <v>3</v>
      </c>
      <c r="N19" s="23">
        <v>0</v>
      </c>
      <c r="O19" s="23">
        <v>0</v>
      </c>
      <c r="P19" s="23">
        <v>0</v>
      </c>
      <c r="Q19" s="23">
        <v>1</v>
      </c>
      <c r="R19" s="23">
        <v>0</v>
      </c>
      <c r="S19" s="23"/>
      <c r="T19" s="44"/>
    </row>
    <row r="20" spans="1:20" s="10" customFormat="1" ht="34.5" customHeight="1">
      <c r="A20" s="24"/>
      <c r="B20" s="24"/>
      <c r="C20" s="11" t="s">
        <v>47</v>
      </c>
      <c r="D20" s="33"/>
      <c r="E20" s="24"/>
      <c r="F20" s="24"/>
      <c r="G20" s="24"/>
      <c r="H20" s="24"/>
      <c r="I20" s="24"/>
      <c r="J20" s="24"/>
      <c r="K20" s="24"/>
      <c r="L20" s="24"/>
      <c r="M20" s="36"/>
      <c r="N20" s="24"/>
      <c r="O20" s="24"/>
      <c r="P20" s="24"/>
      <c r="Q20" s="24"/>
      <c r="R20" s="24"/>
      <c r="S20" s="24"/>
      <c r="T20" s="44"/>
    </row>
    <row r="21" spans="1:20" s="10" customFormat="1" ht="17.25" customHeight="1">
      <c r="A21" s="23">
        <v>6</v>
      </c>
      <c r="B21" s="23" t="s">
        <v>68</v>
      </c>
      <c r="C21" s="11" t="s">
        <v>26</v>
      </c>
      <c r="D21" s="23"/>
      <c r="E21" s="23">
        <v>25</v>
      </c>
      <c r="F21" s="23">
        <f>G21+I21+J21+K21+L21+M21+N21+O21+P21+Q21+R21</f>
        <v>25</v>
      </c>
      <c r="G21" s="23">
        <v>18</v>
      </c>
      <c r="H21" s="23">
        <v>11</v>
      </c>
      <c r="I21" s="23">
        <v>2</v>
      </c>
      <c r="J21" s="23">
        <v>1</v>
      </c>
      <c r="K21" s="23">
        <v>0</v>
      </c>
      <c r="L21" s="23">
        <v>0</v>
      </c>
      <c r="M21" s="35">
        <v>0</v>
      </c>
      <c r="N21" s="23">
        <v>0</v>
      </c>
      <c r="O21" s="23">
        <v>0</v>
      </c>
      <c r="P21" s="23">
        <v>2</v>
      </c>
      <c r="Q21" s="23">
        <v>2</v>
      </c>
      <c r="R21" s="23">
        <v>0</v>
      </c>
      <c r="S21" s="23"/>
      <c r="T21" s="44"/>
    </row>
    <row r="22" spans="1:20" s="10" customFormat="1" ht="35.25" customHeight="1">
      <c r="A22" s="24"/>
      <c r="B22" s="24"/>
      <c r="C22" s="11" t="s">
        <v>27</v>
      </c>
      <c r="D22" s="24"/>
      <c r="E22" s="24"/>
      <c r="F22" s="24"/>
      <c r="G22" s="24"/>
      <c r="H22" s="24"/>
      <c r="I22" s="24"/>
      <c r="J22" s="24"/>
      <c r="K22" s="24"/>
      <c r="L22" s="24"/>
      <c r="M22" s="36"/>
      <c r="N22" s="24"/>
      <c r="O22" s="24"/>
      <c r="P22" s="24"/>
      <c r="Q22" s="24"/>
      <c r="R22" s="24"/>
      <c r="S22" s="24"/>
      <c r="T22" s="44"/>
    </row>
    <row r="23" spans="1:20" s="10" customFormat="1" ht="15.75">
      <c r="A23" s="23">
        <v>7</v>
      </c>
      <c r="B23" s="23" t="s">
        <v>69</v>
      </c>
      <c r="C23" s="11" t="s">
        <v>23</v>
      </c>
      <c r="D23" s="32" t="s">
        <v>86</v>
      </c>
      <c r="E23" s="23">
        <v>20</v>
      </c>
      <c r="F23" s="23">
        <f>G23+I23+J23+K23+L23+M23+N23+O23+P23+Q23+R23</f>
        <v>20</v>
      </c>
      <c r="G23" s="23">
        <v>13</v>
      </c>
      <c r="H23" s="23">
        <v>11</v>
      </c>
      <c r="I23" s="23">
        <v>5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2</v>
      </c>
      <c r="R23" s="23">
        <v>0</v>
      </c>
      <c r="S23" s="23"/>
      <c r="T23" s="44"/>
    </row>
    <row r="24" spans="1:20" s="10" customFormat="1" ht="31.5" customHeight="1">
      <c r="A24" s="24"/>
      <c r="B24" s="24"/>
      <c r="C24" s="11" t="s">
        <v>70</v>
      </c>
      <c r="D24" s="3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44"/>
    </row>
    <row r="25" spans="1:20" s="10" customFormat="1" ht="31.5" customHeight="1">
      <c r="A25" s="23">
        <v>8</v>
      </c>
      <c r="B25" s="23" t="s">
        <v>71</v>
      </c>
      <c r="C25" s="11" t="s">
        <v>52</v>
      </c>
      <c r="D25" s="12" t="s">
        <v>72</v>
      </c>
      <c r="E25" s="13">
        <f>G25+I25+J25+K25+L25+M25+N25+O25+P25+Q25+R25</f>
        <v>11</v>
      </c>
      <c r="F25" s="23">
        <f>E25+E26</f>
        <v>26</v>
      </c>
      <c r="G25" s="13">
        <v>6</v>
      </c>
      <c r="H25" s="13">
        <v>3</v>
      </c>
      <c r="I25" s="13">
        <v>0</v>
      </c>
      <c r="J25" s="13">
        <v>2</v>
      </c>
      <c r="K25" s="13">
        <v>1</v>
      </c>
      <c r="L25" s="13">
        <v>0</v>
      </c>
      <c r="M25" s="14">
        <v>2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/>
      <c r="T25" s="44"/>
    </row>
    <row r="26" spans="1:20" s="10" customFormat="1" ht="32.25" customHeight="1">
      <c r="A26" s="24"/>
      <c r="B26" s="24"/>
      <c r="C26" s="11" t="s">
        <v>29</v>
      </c>
      <c r="D26" s="12" t="s">
        <v>73</v>
      </c>
      <c r="E26" s="13">
        <f>G26+I26+J26+K26+L26+M26+N26+O26+P26+Q26+R26</f>
        <v>15</v>
      </c>
      <c r="F26" s="24"/>
      <c r="G26" s="13">
        <v>10</v>
      </c>
      <c r="H26" s="13">
        <v>6</v>
      </c>
      <c r="I26" s="13">
        <v>1</v>
      </c>
      <c r="J26" s="13">
        <v>0</v>
      </c>
      <c r="K26" s="13">
        <v>0</v>
      </c>
      <c r="L26" s="13">
        <v>0</v>
      </c>
      <c r="M26" s="14">
        <v>2</v>
      </c>
      <c r="N26" s="13">
        <v>0</v>
      </c>
      <c r="O26" s="13">
        <v>0</v>
      </c>
      <c r="P26" s="13">
        <v>0</v>
      </c>
      <c r="Q26" s="13">
        <v>2</v>
      </c>
      <c r="R26" s="13">
        <v>0</v>
      </c>
      <c r="S26" s="13"/>
      <c r="T26" s="44"/>
    </row>
    <row r="27" spans="1:20" s="10" customFormat="1" ht="15.75">
      <c r="A27" s="23">
        <v>9</v>
      </c>
      <c r="B27" s="23" t="s">
        <v>74</v>
      </c>
      <c r="C27" s="11" t="s">
        <v>24</v>
      </c>
      <c r="D27" s="23"/>
      <c r="E27" s="23">
        <v>7</v>
      </c>
      <c r="F27" s="23">
        <f>G27+I27+J27+K27+L27+M27+N27+O27+P27+Q27+R27</f>
        <v>7</v>
      </c>
      <c r="G27" s="23">
        <v>4</v>
      </c>
      <c r="H27" s="23">
        <v>3</v>
      </c>
      <c r="I27" s="23">
        <v>0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2</v>
      </c>
      <c r="Q27" s="23">
        <v>0</v>
      </c>
      <c r="R27" s="23">
        <v>0</v>
      </c>
      <c r="S27" s="23"/>
      <c r="T27" s="44"/>
    </row>
    <row r="28" spans="1:20" s="10" customFormat="1" ht="15.75" customHeight="1">
      <c r="A28" s="24"/>
      <c r="B28" s="24"/>
      <c r="C28" s="11" t="s">
        <v>25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44"/>
    </row>
    <row r="29" spans="1:20" s="10" customFormat="1" ht="47.25">
      <c r="A29" s="23">
        <v>10</v>
      </c>
      <c r="B29" s="23" t="s">
        <v>75</v>
      </c>
      <c r="C29" s="11" t="s">
        <v>48</v>
      </c>
      <c r="D29" s="12" t="s">
        <v>76</v>
      </c>
      <c r="E29" s="13">
        <f>G29+I29+J29+K29+L29+M29+N29+O29+P29+Q29+R29</f>
        <v>8</v>
      </c>
      <c r="F29" s="23">
        <f>E29+E30</f>
        <v>13</v>
      </c>
      <c r="G29" s="13">
        <v>8</v>
      </c>
      <c r="H29" s="13">
        <v>8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23"/>
      <c r="T29" s="44"/>
    </row>
    <row r="30" spans="1:20" s="10" customFormat="1" ht="31.5">
      <c r="A30" s="24"/>
      <c r="B30" s="24"/>
      <c r="C30" s="11" t="s">
        <v>49</v>
      </c>
      <c r="D30" s="12" t="s">
        <v>77</v>
      </c>
      <c r="E30" s="13">
        <f>G30+I30+J30+K30+L30+M30+N30+O30+P30+Q30+R30</f>
        <v>5</v>
      </c>
      <c r="F30" s="24"/>
      <c r="G30" s="13">
        <v>5</v>
      </c>
      <c r="H30" s="13">
        <v>4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24"/>
      <c r="T30" s="44"/>
    </row>
    <row r="31" spans="1:20" s="10" customFormat="1" ht="15.75">
      <c r="A31" s="23">
        <v>11</v>
      </c>
      <c r="B31" s="23" t="s">
        <v>78</v>
      </c>
      <c r="C31" s="11" t="s">
        <v>28</v>
      </c>
      <c r="D31" s="23"/>
      <c r="E31" s="23">
        <v>21</v>
      </c>
      <c r="F31" s="23">
        <f>G31+I31+J31+K31+L31+M31+N31+O31+P31+Q31+R31</f>
        <v>21</v>
      </c>
      <c r="G31" s="23">
        <v>19</v>
      </c>
      <c r="H31" s="23">
        <v>17</v>
      </c>
      <c r="I31" s="23">
        <v>0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0</v>
      </c>
      <c r="S31" s="23"/>
      <c r="T31" s="44"/>
    </row>
    <row r="32" spans="1:20" s="10" customFormat="1" ht="31.5">
      <c r="A32" s="24"/>
      <c r="B32" s="24"/>
      <c r="C32" s="11" t="s">
        <v>50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44"/>
    </row>
    <row r="33" spans="1:20" s="10" customFormat="1" ht="15.75">
      <c r="A33" s="40" t="s">
        <v>30</v>
      </c>
      <c r="B33" s="41"/>
      <c r="C33" s="41"/>
      <c r="D33" s="42"/>
      <c r="E33" s="15"/>
      <c r="F33" s="15">
        <f>F34</f>
        <v>22</v>
      </c>
      <c r="G33" s="15">
        <f aca="true" t="shared" si="4" ref="G33:R33">G34+G35+G36</f>
        <v>15</v>
      </c>
      <c r="H33" s="15">
        <f t="shared" si="4"/>
        <v>8</v>
      </c>
      <c r="I33" s="15">
        <f t="shared" si="4"/>
        <v>1</v>
      </c>
      <c r="J33" s="15">
        <f t="shared" si="4"/>
        <v>3</v>
      </c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 t="shared" si="4"/>
        <v>0</v>
      </c>
      <c r="P33" s="15">
        <f t="shared" si="4"/>
        <v>2</v>
      </c>
      <c r="Q33" s="15">
        <f t="shared" si="4"/>
        <v>1</v>
      </c>
      <c r="R33" s="15">
        <f t="shared" si="4"/>
        <v>0</v>
      </c>
      <c r="S33" s="15"/>
      <c r="T33" s="44"/>
    </row>
    <row r="34" spans="1:20" s="10" customFormat="1" ht="33" customHeight="1">
      <c r="A34" s="23">
        <v>12</v>
      </c>
      <c r="B34" s="23" t="s">
        <v>79</v>
      </c>
      <c r="C34" s="11" t="s">
        <v>31</v>
      </c>
      <c r="D34" s="12" t="s">
        <v>80</v>
      </c>
      <c r="E34" s="13">
        <f>G34+I34+J34+K34+L34+M34+N34+O34+P34+Q34+R34</f>
        <v>10</v>
      </c>
      <c r="F34" s="23">
        <f>E34+E35+E36</f>
        <v>22</v>
      </c>
      <c r="G34" s="13">
        <v>9</v>
      </c>
      <c r="H34" s="13">
        <v>4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</v>
      </c>
      <c r="Q34" s="13">
        <v>0</v>
      </c>
      <c r="R34" s="13">
        <v>0</v>
      </c>
      <c r="S34" s="13"/>
      <c r="T34" s="44"/>
    </row>
    <row r="35" spans="1:20" s="10" customFormat="1" ht="30" customHeight="1">
      <c r="A35" s="34"/>
      <c r="B35" s="34"/>
      <c r="C35" s="32" t="s">
        <v>32</v>
      </c>
      <c r="D35" s="12" t="s">
        <v>82</v>
      </c>
      <c r="E35" s="13">
        <f>G35+I35+J35+K35+L35+M35+N35+O35+P35+Q35+R35</f>
        <v>7</v>
      </c>
      <c r="F35" s="34"/>
      <c r="G35" s="13">
        <v>4</v>
      </c>
      <c r="H35" s="13">
        <v>4</v>
      </c>
      <c r="I35" s="13">
        <v>1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1</v>
      </c>
      <c r="Q35" s="13">
        <v>1</v>
      </c>
      <c r="R35" s="13">
        <v>0</v>
      </c>
      <c r="S35" s="13"/>
      <c r="T35" s="44"/>
    </row>
    <row r="36" spans="1:20" s="10" customFormat="1" ht="51" customHeight="1">
      <c r="A36" s="24"/>
      <c r="B36" s="24"/>
      <c r="C36" s="33"/>
      <c r="D36" s="12" t="s">
        <v>81</v>
      </c>
      <c r="E36" s="13">
        <f>G36+I36+J36+K36+L36+M36+N36+O36+P36+Q36+R36</f>
        <v>5</v>
      </c>
      <c r="F36" s="24"/>
      <c r="G36" s="13">
        <v>2</v>
      </c>
      <c r="H36" s="13">
        <v>0</v>
      </c>
      <c r="I36" s="13">
        <v>0</v>
      </c>
      <c r="J36" s="13">
        <v>3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/>
      <c r="T36" s="44"/>
    </row>
    <row r="37" spans="1:20" s="10" customFormat="1" ht="15.75">
      <c r="A37" s="40" t="s">
        <v>33</v>
      </c>
      <c r="B37" s="41"/>
      <c r="C37" s="41"/>
      <c r="D37" s="42"/>
      <c r="E37" s="15"/>
      <c r="F37" s="15">
        <f aca="true" t="shared" si="5" ref="F37:R37">F38</f>
        <v>45</v>
      </c>
      <c r="G37" s="15">
        <f t="shared" si="5"/>
        <v>37</v>
      </c>
      <c r="H37" s="15">
        <f t="shared" si="5"/>
        <v>27</v>
      </c>
      <c r="I37" s="15">
        <f t="shared" si="5"/>
        <v>1</v>
      </c>
      <c r="J37" s="15">
        <f t="shared" si="5"/>
        <v>0</v>
      </c>
      <c r="K37" s="15">
        <f t="shared" si="5"/>
        <v>0</v>
      </c>
      <c r="L37" s="15">
        <f t="shared" si="5"/>
        <v>0</v>
      </c>
      <c r="M37" s="15">
        <f t="shared" si="5"/>
        <v>0</v>
      </c>
      <c r="N37" s="15">
        <f t="shared" si="5"/>
        <v>0</v>
      </c>
      <c r="O37" s="15">
        <f t="shared" si="5"/>
        <v>0</v>
      </c>
      <c r="P37" s="15">
        <f t="shared" si="5"/>
        <v>4</v>
      </c>
      <c r="Q37" s="15">
        <f t="shared" si="5"/>
        <v>3</v>
      </c>
      <c r="R37" s="15">
        <f t="shared" si="5"/>
        <v>0</v>
      </c>
      <c r="S37" s="15"/>
      <c r="T37" s="44"/>
    </row>
    <row r="38" spans="1:20" s="10" customFormat="1" ht="31.5">
      <c r="A38" s="23">
        <v>13</v>
      </c>
      <c r="B38" s="23" t="s">
        <v>83</v>
      </c>
      <c r="C38" s="11" t="s">
        <v>34</v>
      </c>
      <c r="D38" s="32" t="s">
        <v>84</v>
      </c>
      <c r="E38" s="23">
        <v>45</v>
      </c>
      <c r="F38" s="23">
        <f>G38+I38+J38+K38+L38+M38+N38+O38+P38+Q38+R38</f>
        <v>45</v>
      </c>
      <c r="G38" s="23">
        <v>37</v>
      </c>
      <c r="H38" s="23">
        <v>27</v>
      </c>
      <c r="I38" s="23">
        <v>1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4</v>
      </c>
      <c r="Q38" s="23">
        <v>3</v>
      </c>
      <c r="R38" s="23">
        <v>0</v>
      </c>
      <c r="S38" s="23"/>
      <c r="T38" s="44"/>
    </row>
    <row r="39" spans="1:20" s="10" customFormat="1" ht="31.5">
      <c r="A39" s="24"/>
      <c r="B39" s="24"/>
      <c r="C39" s="11" t="s">
        <v>35</v>
      </c>
      <c r="D39" s="3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44"/>
    </row>
    <row r="40" spans="1:20" s="10" customFormat="1" ht="15.75">
      <c r="A40" s="40" t="s">
        <v>36</v>
      </c>
      <c r="B40" s="41"/>
      <c r="C40" s="41"/>
      <c r="D40" s="42"/>
      <c r="E40" s="15"/>
      <c r="F40" s="15">
        <f aca="true" t="shared" si="6" ref="F40:R40">F41</f>
        <v>23</v>
      </c>
      <c r="G40" s="15">
        <f t="shared" si="6"/>
        <v>15</v>
      </c>
      <c r="H40" s="15">
        <f t="shared" si="6"/>
        <v>11</v>
      </c>
      <c r="I40" s="15">
        <f t="shared" si="6"/>
        <v>3</v>
      </c>
      <c r="J40" s="15">
        <f t="shared" si="6"/>
        <v>4</v>
      </c>
      <c r="K40" s="15">
        <f t="shared" si="6"/>
        <v>0</v>
      </c>
      <c r="L40" s="15">
        <f t="shared" si="6"/>
        <v>0</v>
      </c>
      <c r="M40" s="15">
        <f t="shared" si="6"/>
        <v>0</v>
      </c>
      <c r="N40" s="15">
        <f t="shared" si="6"/>
        <v>0</v>
      </c>
      <c r="O40" s="15">
        <f t="shared" si="6"/>
        <v>0</v>
      </c>
      <c r="P40" s="15">
        <f t="shared" si="6"/>
        <v>1</v>
      </c>
      <c r="Q40" s="15">
        <f t="shared" si="6"/>
        <v>0</v>
      </c>
      <c r="R40" s="15">
        <f t="shared" si="6"/>
        <v>0</v>
      </c>
      <c r="S40" s="15"/>
      <c r="T40" s="44"/>
    </row>
    <row r="41" spans="1:20" s="10" customFormat="1" ht="31.5">
      <c r="A41" s="23">
        <v>14</v>
      </c>
      <c r="B41" s="23" t="s">
        <v>85</v>
      </c>
      <c r="C41" s="11" t="s">
        <v>51</v>
      </c>
      <c r="D41" s="23"/>
      <c r="E41" s="23">
        <v>23</v>
      </c>
      <c r="F41" s="23">
        <f>G41+I41+J41+K41+L41+M41+N41+O41+P41+Q41+R41</f>
        <v>23</v>
      </c>
      <c r="G41" s="23">
        <v>15</v>
      </c>
      <c r="H41" s="23">
        <v>11</v>
      </c>
      <c r="I41" s="23">
        <v>3</v>
      </c>
      <c r="J41" s="23">
        <v>4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1</v>
      </c>
      <c r="Q41" s="23">
        <v>0</v>
      </c>
      <c r="R41" s="23">
        <v>0</v>
      </c>
      <c r="S41" s="23"/>
      <c r="T41" s="44"/>
    </row>
    <row r="42" spans="1:20" s="10" customFormat="1" ht="15.75" customHeight="1">
      <c r="A42" s="24"/>
      <c r="B42" s="24"/>
      <c r="C42" s="11" t="s">
        <v>37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44"/>
    </row>
    <row r="43" spans="1:20" s="10" customFormat="1" ht="15.75">
      <c r="A43" s="37" t="s">
        <v>11</v>
      </c>
      <c r="B43" s="38"/>
      <c r="C43" s="38"/>
      <c r="D43" s="39"/>
      <c r="E43" s="16"/>
      <c r="F43" s="16">
        <f aca="true" t="shared" si="7" ref="F43:M43">F7+F10+F15+F18+F33+F37+F40</f>
        <v>340</v>
      </c>
      <c r="G43" s="16">
        <f t="shared" si="7"/>
        <v>266</v>
      </c>
      <c r="H43" s="16">
        <f t="shared" si="7"/>
        <v>182</v>
      </c>
      <c r="I43" s="16">
        <f>I7+I10+I15+I18+I33+I37+I40</f>
        <v>16</v>
      </c>
      <c r="J43" s="16">
        <f t="shared" si="7"/>
        <v>13</v>
      </c>
      <c r="K43" s="16">
        <f t="shared" si="7"/>
        <v>1</v>
      </c>
      <c r="L43" s="16">
        <f t="shared" si="7"/>
        <v>0</v>
      </c>
      <c r="M43" s="16">
        <f t="shared" si="7"/>
        <v>7</v>
      </c>
      <c r="N43" s="16">
        <f>N9+N11+N13+N16+N19+N21+N23+N26+N27+N30+N31+N36+N38+N41</f>
        <v>0</v>
      </c>
      <c r="O43" s="16">
        <f>O9+O11+O13+O16+O19+O21+O23+O26+O27+O30+O31+O36+O38+O41</f>
        <v>0</v>
      </c>
      <c r="P43" s="16">
        <f>P7+P10+P15+P18+P33+P37+P40</f>
        <v>19</v>
      </c>
      <c r="Q43" s="16">
        <f>Q7+Q10+Q15+Q18+Q33+Q37+Q40</f>
        <v>18</v>
      </c>
      <c r="R43" s="16">
        <f>R7+R10+R15+R18+R33+R37+R40</f>
        <v>0</v>
      </c>
      <c r="S43" s="16"/>
      <c r="T43" s="45"/>
    </row>
    <row r="44" spans="3:20" s="10" customFormat="1" ht="15.75">
      <c r="C44" s="17" t="s">
        <v>87</v>
      </c>
      <c r="D44" s="17"/>
      <c r="E44" s="17"/>
      <c r="F44" s="17"/>
      <c r="G44" s="18">
        <f>G43/F43</f>
        <v>0.7823529411764706</v>
      </c>
      <c r="H44" s="18">
        <f>H43/F43</f>
        <v>0.5352941176470588</v>
      </c>
      <c r="I44" s="18">
        <f>I43/F43</f>
        <v>0.047058823529411764</v>
      </c>
      <c r="J44" s="18">
        <f>J43/F43</f>
        <v>0.03823529411764706</v>
      </c>
      <c r="K44" s="18">
        <f>K43/F43</f>
        <v>0.0029411764705882353</v>
      </c>
      <c r="L44" s="18">
        <f>L43/F43</f>
        <v>0</v>
      </c>
      <c r="M44" s="18">
        <f>M43/F43</f>
        <v>0.020588235294117647</v>
      </c>
      <c r="N44" s="18"/>
      <c r="O44" s="18"/>
      <c r="P44" s="18">
        <f>P43/F43</f>
        <v>0.05588235294117647</v>
      </c>
      <c r="Q44" s="18">
        <f>Q43/F43</f>
        <v>0.052941176470588235</v>
      </c>
      <c r="R44" s="18">
        <f>R43/F43</f>
        <v>0</v>
      </c>
      <c r="S44" s="19"/>
      <c r="T44" s="11"/>
    </row>
    <row r="45" spans="3:20" s="10" customFormat="1" ht="15.75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0"/>
      <c r="T45" s="20"/>
    </row>
    <row r="46" s="10" customFormat="1" ht="15.75"/>
    <row r="47" spans="3:20" s="10" customFormat="1" ht="15.75">
      <c r="C47" s="25" t="s">
        <v>91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0"/>
    </row>
    <row r="48" spans="3:20" s="10" customFormat="1" ht="27.75" customHeight="1">
      <c r="C48" s="26" t="s">
        <v>92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1"/>
    </row>
    <row r="49" spans="3:20" s="10" customFormat="1" ht="15.75">
      <c r="C49" s="25" t="s">
        <v>39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0"/>
    </row>
    <row r="50" s="10" customFormat="1" ht="15.75"/>
  </sheetData>
  <sheetProtection/>
  <mergeCells count="236">
    <mergeCell ref="R41:R42"/>
    <mergeCell ref="F41:F42"/>
    <mergeCell ref="M41:M42"/>
    <mergeCell ref="N41:N42"/>
    <mergeCell ref="O41:O42"/>
    <mergeCell ref="G41:G42"/>
    <mergeCell ref="B38:B39"/>
    <mergeCell ref="T7:T43"/>
    <mergeCell ref="M19:M20"/>
    <mergeCell ref="F25:F26"/>
    <mergeCell ref="F29:F30"/>
    <mergeCell ref="D41:D42"/>
    <mergeCell ref="P41:P42"/>
    <mergeCell ref="B41:B42"/>
    <mergeCell ref="D38:D39"/>
    <mergeCell ref="R38:R39"/>
    <mergeCell ref="A38:A39"/>
    <mergeCell ref="A41:A42"/>
    <mergeCell ref="S41:S42"/>
    <mergeCell ref="H41:H42"/>
    <mergeCell ref="I41:I42"/>
    <mergeCell ref="O38:O39"/>
    <mergeCell ref="J41:J42"/>
    <mergeCell ref="A40:D40"/>
    <mergeCell ref="Q38:Q39"/>
    <mergeCell ref="Q41:Q42"/>
    <mergeCell ref="A43:D43"/>
    <mergeCell ref="A7:D7"/>
    <mergeCell ref="A10:D10"/>
    <mergeCell ref="A15:D15"/>
    <mergeCell ref="A18:D18"/>
    <mergeCell ref="A33:D33"/>
    <mergeCell ref="C35:C36"/>
    <mergeCell ref="A37:D37"/>
    <mergeCell ref="D31:D32"/>
    <mergeCell ref="A31:A32"/>
    <mergeCell ref="E41:E42"/>
    <mergeCell ref="S38:S39"/>
    <mergeCell ref="J38:J39"/>
    <mergeCell ref="K38:K39"/>
    <mergeCell ref="L38:L39"/>
    <mergeCell ref="M38:M39"/>
    <mergeCell ref="N38:N39"/>
    <mergeCell ref="P38:P39"/>
    <mergeCell ref="K41:K42"/>
    <mergeCell ref="L41:L42"/>
    <mergeCell ref="F38:F39"/>
    <mergeCell ref="G38:G39"/>
    <mergeCell ref="H38:H39"/>
    <mergeCell ref="E38:E39"/>
    <mergeCell ref="F34:F36"/>
    <mergeCell ref="P31:P32"/>
    <mergeCell ref="Q31:Q32"/>
    <mergeCell ref="R31:R32"/>
    <mergeCell ref="S31:S32"/>
    <mergeCell ref="J31:J32"/>
    <mergeCell ref="E31:E32"/>
    <mergeCell ref="L31:L32"/>
    <mergeCell ref="M31:M32"/>
    <mergeCell ref="N31:N32"/>
    <mergeCell ref="O31:O32"/>
    <mergeCell ref="F31:F32"/>
    <mergeCell ref="G31:G32"/>
    <mergeCell ref="H31:H32"/>
    <mergeCell ref="I31:I32"/>
    <mergeCell ref="M23:M24"/>
    <mergeCell ref="F27:F28"/>
    <mergeCell ref="G27:G28"/>
    <mergeCell ref="H27:H28"/>
    <mergeCell ref="R27:R28"/>
    <mergeCell ref="S27:S28"/>
    <mergeCell ref="S29:S30"/>
    <mergeCell ref="L27:L28"/>
    <mergeCell ref="M27:M28"/>
    <mergeCell ref="N27:N28"/>
    <mergeCell ref="O27:O28"/>
    <mergeCell ref="P27:P28"/>
    <mergeCell ref="Q27:Q28"/>
    <mergeCell ref="S21:S22"/>
    <mergeCell ref="R23:R24"/>
    <mergeCell ref="S23:S24"/>
    <mergeCell ref="P23:P24"/>
    <mergeCell ref="Q23:Q24"/>
    <mergeCell ref="E27:E28"/>
    <mergeCell ref="L23:L24"/>
    <mergeCell ref="J27:J28"/>
    <mergeCell ref="K27:K28"/>
    <mergeCell ref="N23:N24"/>
    <mergeCell ref="K23:K24"/>
    <mergeCell ref="F21:F22"/>
    <mergeCell ref="G21:G22"/>
    <mergeCell ref="H21:H22"/>
    <mergeCell ref="I21:I22"/>
    <mergeCell ref="R21:R22"/>
    <mergeCell ref="O23:O24"/>
    <mergeCell ref="F23:F24"/>
    <mergeCell ref="G23:G24"/>
    <mergeCell ref="H23:H24"/>
    <mergeCell ref="N21:N22"/>
    <mergeCell ref="L21:L22"/>
    <mergeCell ref="M21:M22"/>
    <mergeCell ref="O19:O20"/>
    <mergeCell ref="P19:P20"/>
    <mergeCell ref="Q19:Q20"/>
    <mergeCell ref="N19:N20"/>
    <mergeCell ref="O21:O22"/>
    <mergeCell ref="P21:P22"/>
    <mergeCell ref="Q21:Q22"/>
    <mergeCell ref="R19:R20"/>
    <mergeCell ref="S19:S20"/>
    <mergeCell ref="F19:F20"/>
    <mergeCell ref="G19:G20"/>
    <mergeCell ref="H19:H20"/>
    <mergeCell ref="I19:I20"/>
    <mergeCell ref="J19:J20"/>
    <mergeCell ref="K19:K20"/>
    <mergeCell ref="L19:L20"/>
    <mergeCell ref="P16:P17"/>
    <mergeCell ref="Q16:Q17"/>
    <mergeCell ref="R16:R17"/>
    <mergeCell ref="S16:S17"/>
    <mergeCell ref="I16:I17"/>
    <mergeCell ref="J16:J17"/>
    <mergeCell ref="K16:K17"/>
    <mergeCell ref="L16:L17"/>
    <mergeCell ref="M16:M17"/>
    <mergeCell ref="N16:N17"/>
    <mergeCell ref="P13:P14"/>
    <mergeCell ref="Q13:Q14"/>
    <mergeCell ref="R13:R14"/>
    <mergeCell ref="S13:S14"/>
    <mergeCell ref="Q11:Q12"/>
    <mergeCell ref="R11:R12"/>
    <mergeCell ref="S11:S12"/>
    <mergeCell ref="O13:O14"/>
    <mergeCell ref="D13:D14"/>
    <mergeCell ref="F13:F14"/>
    <mergeCell ref="G13:G14"/>
    <mergeCell ref="H13:H14"/>
    <mergeCell ref="E13:E14"/>
    <mergeCell ref="B31:B32"/>
    <mergeCell ref="A34:A36"/>
    <mergeCell ref="B34:B36"/>
    <mergeCell ref="A19:A20"/>
    <mergeCell ref="B19:B20"/>
    <mergeCell ref="A21:A22"/>
    <mergeCell ref="B25:B26"/>
    <mergeCell ref="A27:A28"/>
    <mergeCell ref="B27:B28"/>
    <mergeCell ref="B29:B30"/>
    <mergeCell ref="B16:B17"/>
    <mergeCell ref="D11:D12"/>
    <mergeCell ref="D16:D17"/>
    <mergeCell ref="D19:D20"/>
    <mergeCell ref="D23:D24"/>
    <mergeCell ref="B21:B22"/>
    <mergeCell ref="D21:D22"/>
    <mergeCell ref="D27:D28"/>
    <mergeCell ref="A8:A9"/>
    <mergeCell ref="B8:B9"/>
    <mergeCell ref="A11:A12"/>
    <mergeCell ref="F8:F9"/>
    <mergeCell ref="F11:F12"/>
    <mergeCell ref="B11:B12"/>
    <mergeCell ref="A23:A24"/>
    <mergeCell ref="B23:B24"/>
    <mergeCell ref="A25:A26"/>
    <mergeCell ref="A4:A5"/>
    <mergeCell ref="F4:F5"/>
    <mergeCell ref="I4:I5"/>
    <mergeCell ref="K4:O4"/>
    <mergeCell ref="P4:P5"/>
    <mergeCell ref="B4:B5"/>
    <mergeCell ref="D4:D5"/>
    <mergeCell ref="G4:G5"/>
    <mergeCell ref="K1:M1"/>
    <mergeCell ref="Q4:Q5"/>
    <mergeCell ref="R4:R5"/>
    <mergeCell ref="C2:S2"/>
    <mergeCell ref="J4:J5"/>
    <mergeCell ref="J3:Q3"/>
    <mergeCell ref="H4:H5"/>
    <mergeCell ref="S4:S5"/>
    <mergeCell ref="E4:E5"/>
    <mergeCell ref="P1:T1"/>
    <mergeCell ref="C49:S49"/>
    <mergeCell ref="C48:S48"/>
    <mergeCell ref="C45:R45"/>
    <mergeCell ref="T4:T5"/>
    <mergeCell ref="M13:M14"/>
    <mergeCell ref="N13:N14"/>
    <mergeCell ref="O11:O12"/>
    <mergeCell ref="P11:P12"/>
    <mergeCell ref="N11:N12"/>
    <mergeCell ref="O16:O17"/>
    <mergeCell ref="L11:L12"/>
    <mergeCell ref="M11:M12"/>
    <mergeCell ref="G11:G12"/>
    <mergeCell ref="H11:H12"/>
    <mergeCell ref="I11:I12"/>
    <mergeCell ref="C47:S47"/>
    <mergeCell ref="E11:E12"/>
    <mergeCell ref="F16:F17"/>
    <mergeCell ref="J11:J12"/>
    <mergeCell ref="K11:K12"/>
    <mergeCell ref="A29:A30"/>
    <mergeCell ref="I38:I39"/>
    <mergeCell ref="K31:K32"/>
    <mergeCell ref="I27:I28"/>
    <mergeCell ref="E16:E17"/>
    <mergeCell ref="E23:E24"/>
    <mergeCell ref="E21:E22"/>
    <mergeCell ref="E19:E20"/>
    <mergeCell ref="I13:I14"/>
    <mergeCell ref="J13:J14"/>
    <mergeCell ref="J23:J24"/>
    <mergeCell ref="I23:I24"/>
    <mergeCell ref="A13:A14"/>
    <mergeCell ref="B13:B14"/>
    <mergeCell ref="G16:G17"/>
    <mergeCell ref="H16:H17"/>
    <mergeCell ref="L13:L14"/>
    <mergeCell ref="K21:K22"/>
    <mergeCell ref="A16:A17"/>
    <mergeCell ref="K13:K14"/>
    <mergeCell ref="J21:J22"/>
  </mergeCells>
  <printOptions/>
  <pageMargins left="0.35433070866141736" right="0.35433070866141736" top="0.31496062992125984" bottom="0.31496062992125984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SolovevaLN</dc:creator>
  <cp:keywords/>
  <dc:description/>
  <cp:lastModifiedBy>lavrentevaoa</cp:lastModifiedBy>
  <cp:lastPrinted>2012-03-13T03:23:34Z</cp:lastPrinted>
  <dcterms:created xsi:type="dcterms:W3CDTF">2010-06-07T06:15:59Z</dcterms:created>
  <dcterms:modified xsi:type="dcterms:W3CDTF">2012-07-02T04:32:31Z</dcterms:modified>
  <cp:category/>
  <cp:version/>
  <cp:contentType/>
  <cp:contentStatus/>
</cp:coreProperties>
</file>